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esar\Dropbox\Dropbox\El Noveno Umbral\"/>
    </mc:Choice>
  </mc:AlternateContent>
  <xr:revisionPtr revIDLastSave="0" documentId="8_{8867949B-2ED7-4D7C-8B62-E56E958DA70B}" xr6:coauthVersionLast="40" xr6:coauthVersionMax="40" xr10:uidLastSave="{00000000-0000-0000-0000-000000000000}"/>
  <bookViews>
    <workbookView xWindow="-120" yWindow="-120" windowWidth="29040" windowHeight="15840" xr2:uid="{343A71FC-D554-4EA4-9814-9F162942CA3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8" i="1" l="1"/>
  <c r="M27" i="1"/>
  <c r="M20" i="1"/>
  <c r="G34" i="1"/>
  <c r="M34" i="1" s="1"/>
  <c r="G33" i="1"/>
  <c r="M33" i="1" s="1"/>
  <c r="G32" i="1"/>
  <c r="M32" i="1" s="1"/>
  <c r="G31" i="1"/>
  <c r="M31" i="1" s="1"/>
  <c r="G30" i="1"/>
  <c r="G29" i="1"/>
  <c r="G28" i="1"/>
  <c r="G27" i="1"/>
  <c r="G26" i="1"/>
  <c r="M26" i="1" s="1"/>
  <c r="G25" i="1"/>
  <c r="M25" i="1" s="1"/>
  <c r="G24" i="1"/>
  <c r="M24" i="1" s="1"/>
  <c r="G23" i="1"/>
  <c r="M23" i="1" s="1"/>
  <c r="G22" i="1"/>
  <c r="G21" i="1"/>
  <c r="G20" i="1"/>
  <c r="F34" i="1"/>
  <c r="H34" i="1" s="1"/>
  <c r="F33" i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C34" i="1"/>
  <c r="I34" i="1" s="1"/>
  <c r="C33" i="1"/>
  <c r="I33" i="1" s="1"/>
  <c r="C32" i="1"/>
  <c r="I32" i="1" s="1"/>
  <c r="C31" i="1"/>
  <c r="I31" i="1" s="1"/>
  <c r="C30" i="1"/>
  <c r="I30" i="1" s="1"/>
  <c r="C29" i="1"/>
  <c r="I29" i="1" s="1"/>
  <c r="C28" i="1"/>
  <c r="I28" i="1" s="1"/>
  <c r="C27" i="1"/>
  <c r="I27" i="1" s="1"/>
  <c r="C26" i="1"/>
  <c r="I26" i="1" s="1"/>
  <c r="C25" i="1"/>
  <c r="I25" i="1" s="1"/>
  <c r="C24" i="1"/>
  <c r="I24" i="1" s="1"/>
  <c r="C23" i="1"/>
  <c r="I23" i="1" s="1"/>
  <c r="C22" i="1"/>
  <c r="I22" i="1" s="1"/>
  <c r="C21" i="1"/>
  <c r="I21" i="1" s="1"/>
  <c r="C20" i="1"/>
  <c r="I20" i="1" s="1"/>
  <c r="M21" i="1" l="1"/>
  <c r="M29" i="1"/>
  <c r="M22" i="1"/>
  <c r="M30" i="1"/>
  <c r="J32" i="1"/>
  <c r="J20" i="1"/>
  <c r="J28" i="1"/>
  <c r="J24" i="1"/>
  <c r="K33" i="1"/>
  <c r="L33" i="1" s="1"/>
  <c r="J23" i="1"/>
  <c r="K24" i="1"/>
  <c r="L24" i="1" s="1"/>
  <c r="J27" i="1"/>
  <c r="K31" i="1"/>
  <c r="L31" i="1" s="1"/>
  <c r="J31" i="1"/>
  <c r="K32" i="1"/>
  <c r="L32" i="1" s="1"/>
  <c r="H33" i="1"/>
  <c r="K23" i="1"/>
  <c r="L23" i="1" s="1"/>
  <c r="K27" i="1"/>
  <c r="L27" i="1" s="1"/>
  <c r="K20" i="1"/>
  <c r="L20" i="1" s="1"/>
  <c r="K28" i="1"/>
  <c r="L28" i="1" s="1"/>
  <c r="J21" i="1"/>
  <c r="J25" i="1"/>
  <c r="J29" i="1"/>
  <c r="J33" i="1"/>
  <c r="K21" i="1"/>
  <c r="L21" i="1" s="1"/>
  <c r="K25" i="1"/>
  <c r="L25" i="1" s="1"/>
  <c r="K29" i="1"/>
  <c r="L29" i="1" s="1"/>
  <c r="J22" i="1"/>
  <c r="J26" i="1"/>
  <c r="J30" i="1"/>
  <c r="J34" i="1"/>
  <c r="K22" i="1"/>
  <c r="L22" i="1" s="1"/>
  <c r="K26" i="1"/>
  <c r="L26" i="1" s="1"/>
  <c r="K30" i="1"/>
  <c r="L30" i="1" s="1"/>
  <c r="K34" i="1"/>
  <c r="L34" i="1" s="1"/>
  <c r="G19" i="1"/>
  <c r="G18" i="1"/>
  <c r="M18" i="1" s="1"/>
  <c r="G17" i="1"/>
  <c r="G16" i="1"/>
  <c r="M16" i="1" s="1"/>
  <c r="G15" i="1"/>
  <c r="M15" i="1" s="1"/>
  <c r="G14" i="1"/>
  <c r="M14" i="1" s="1"/>
  <c r="G13" i="1"/>
  <c r="M13" i="1" s="1"/>
  <c r="G12" i="1"/>
  <c r="M12" i="1" s="1"/>
  <c r="G11" i="1"/>
  <c r="G10" i="1"/>
  <c r="M10" i="1" s="1"/>
  <c r="G9" i="1"/>
  <c r="G8" i="1"/>
  <c r="M8" i="1" s="1"/>
  <c r="G7" i="1"/>
  <c r="M7" i="1" s="1"/>
  <c r="G6" i="1"/>
  <c r="M6" i="1" s="1"/>
  <c r="G5" i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9" i="1"/>
  <c r="H9" i="1" s="1"/>
  <c r="F8" i="1"/>
  <c r="H8" i="1" s="1"/>
  <c r="F7" i="1"/>
  <c r="H7" i="1" s="1"/>
  <c r="F6" i="1"/>
  <c r="H6" i="1" s="1"/>
  <c r="F5" i="1"/>
  <c r="H5" i="1" s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5" i="1"/>
  <c r="M9" i="1" l="1"/>
  <c r="M17" i="1"/>
  <c r="M11" i="1"/>
  <c r="M19" i="1"/>
  <c r="M5" i="1"/>
  <c r="I11" i="1"/>
  <c r="I18" i="1"/>
  <c r="I9" i="1"/>
  <c r="I16" i="1"/>
  <c r="I8" i="1"/>
  <c r="I10" i="1"/>
  <c r="I17" i="1"/>
  <c r="I15" i="1"/>
  <c r="I7" i="1"/>
  <c r="I19" i="1"/>
  <c r="I14" i="1"/>
  <c r="I6" i="1"/>
  <c r="I13" i="1"/>
  <c r="I12" i="1"/>
  <c r="I5" i="1"/>
  <c r="K9" i="1"/>
  <c r="L9" i="1" s="1"/>
  <c r="K16" i="1"/>
  <c r="L16" i="1" s="1"/>
  <c r="K12" i="1"/>
  <c r="L12" i="1" s="1"/>
  <c r="K8" i="1"/>
  <c r="L8" i="1" s="1"/>
  <c r="K19" i="1"/>
  <c r="L19" i="1" s="1"/>
  <c r="K15" i="1"/>
  <c r="L15" i="1" s="1"/>
  <c r="K11" i="1"/>
  <c r="L11" i="1" s="1"/>
  <c r="K7" i="1"/>
  <c r="L7" i="1" s="1"/>
  <c r="K17" i="1"/>
  <c r="L17" i="1" s="1"/>
  <c r="K13" i="1"/>
  <c r="L13" i="1" s="1"/>
  <c r="K5" i="1"/>
  <c r="L5" i="1" s="1"/>
  <c r="J13" i="1"/>
  <c r="K18" i="1"/>
  <c r="L18" i="1" s="1"/>
  <c r="K14" i="1"/>
  <c r="L14" i="1" s="1"/>
  <c r="K10" i="1"/>
  <c r="L10" i="1" s="1"/>
  <c r="K6" i="1"/>
  <c r="L6" i="1" s="1"/>
  <c r="J17" i="1"/>
  <c r="J9" i="1"/>
  <c r="J5" i="1"/>
  <c r="J16" i="1"/>
  <c r="J12" i="1"/>
  <c r="J8" i="1"/>
  <c r="J19" i="1"/>
  <c r="J15" i="1"/>
  <c r="J11" i="1"/>
  <c r="J7" i="1"/>
  <c r="J18" i="1"/>
  <c r="J14" i="1"/>
  <c r="J10" i="1"/>
  <c r="J6" i="1"/>
</calcChain>
</file>

<file path=xl/sharedStrings.xml><?xml version="1.0" encoding="utf-8"?>
<sst xmlns="http://schemas.openxmlformats.org/spreadsheetml/2006/main" count="75" uniqueCount="30">
  <si>
    <t>Año</t>
  </si>
  <si>
    <t>Mes</t>
  </si>
  <si>
    <t>Departamento</t>
  </si>
  <si>
    <t>Concepto</t>
  </si>
  <si>
    <t>Presupuesto</t>
  </si>
  <si>
    <t>Contabilidad</t>
  </si>
  <si>
    <t>Telefóno</t>
  </si>
  <si>
    <t>Luz</t>
  </si>
  <si>
    <t>Agua</t>
  </si>
  <si>
    <t>Computadoras</t>
  </si>
  <si>
    <t>Mantenimiento</t>
  </si>
  <si>
    <t>Publicidad</t>
  </si>
  <si>
    <t>Limpieza</t>
  </si>
  <si>
    <t>Productos de Limpieza</t>
  </si>
  <si>
    <t>Herrero</t>
  </si>
  <si>
    <t>Papelería de computo</t>
  </si>
  <si>
    <t>Equipo de oficina</t>
  </si>
  <si>
    <t>Herramientas</t>
  </si>
  <si>
    <t>Insumos para la oficina</t>
  </si>
  <si>
    <t>Libros</t>
  </si>
  <si>
    <t>POLITICA DE GASTOS</t>
  </si>
  <si>
    <t>POLÍTICA</t>
  </si>
  <si>
    <t>MEJOR MES</t>
  </si>
  <si>
    <t>diciembre</t>
  </si>
  <si>
    <t>VARIACIÓN</t>
  </si>
  <si>
    <t>TIPO DE VARIACIÓN</t>
  </si>
  <si>
    <t>Gasto</t>
  </si>
  <si>
    <t>Finanzas</t>
  </si>
  <si>
    <t>Se considera para el siguiente año</t>
  </si>
  <si>
    <t>Fuente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</si>
</sst>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BB38B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44" fontId="0" fillId="0" borderId="0" xfId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3BB3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C3AAB-6F6D-4D71-8F89-BE0A6164198A}">
  <dimension ref="B1:M34"/>
  <sheetViews>
    <sheetView tabSelected="1" workbookViewId="0">
      <selection activeCell="M24" sqref="M24"/>
    </sheetView>
  </sheetViews>
  <sheetFormatPr baseColWidth="10" defaultRowHeight="15" x14ac:dyDescent="0.25"/>
  <cols>
    <col min="2" max="2" width="5" bestFit="1" customWidth="1"/>
    <col min="3" max="3" width="11.85546875" bestFit="1" customWidth="1"/>
    <col min="4" max="4" width="13.85546875" bestFit="1" customWidth="1"/>
    <col min="5" max="5" width="35.85546875" customWidth="1"/>
    <col min="7" max="7" width="12.140625" bestFit="1" customWidth="1"/>
    <col min="9" max="9" width="11.85546875" bestFit="1" customWidth="1"/>
    <col min="10" max="10" width="11.140625" bestFit="1" customWidth="1"/>
    <col min="11" max="11" width="18.5703125" bestFit="1" customWidth="1"/>
    <col min="12" max="12" width="36" bestFit="1" customWidth="1"/>
    <col min="13" max="13" width="15.7109375" bestFit="1" customWidth="1"/>
  </cols>
  <sheetData>
    <row r="1" spans="2:13" x14ac:dyDescent="0.25">
      <c r="E1" t="s">
        <v>20</v>
      </c>
      <c r="F1" s="3">
        <v>5000</v>
      </c>
    </row>
    <row r="2" spans="2:13" x14ac:dyDescent="0.25">
      <c r="E2" t="s">
        <v>22</v>
      </c>
      <c r="F2" t="s">
        <v>23</v>
      </c>
    </row>
    <row r="4" spans="2:13" x14ac:dyDescent="0.25">
      <c r="B4" s="2" t="s">
        <v>0</v>
      </c>
      <c r="C4" s="2" t="s">
        <v>1</v>
      </c>
      <c r="D4" s="2" t="s">
        <v>2</v>
      </c>
      <c r="E4" s="2" t="s">
        <v>3</v>
      </c>
      <c r="F4" s="2" t="s">
        <v>26</v>
      </c>
      <c r="G4" s="2" t="s">
        <v>4</v>
      </c>
      <c r="H4" s="2" t="s">
        <v>21</v>
      </c>
      <c r="I4" s="2" t="s">
        <v>1</v>
      </c>
      <c r="J4" s="2" t="s">
        <v>24</v>
      </c>
      <c r="K4" s="2" t="s">
        <v>25</v>
      </c>
      <c r="L4" s="2" t="s">
        <v>28</v>
      </c>
      <c r="M4" s="2" t="s">
        <v>29</v>
      </c>
    </row>
    <row r="5" spans="2:13" x14ac:dyDescent="0.25">
      <c r="B5" s="1">
        <v>2019</v>
      </c>
      <c r="C5" t="str">
        <f ca="1">TEXT(RANDBETWEEN(1,365),"mmmm")</f>
        <v>julio</v>
      </c>
      <c r="D5" t="s">
        <v>5</v>
      </c>
      <c r="E5" t="s">
        <v>6</v>
      </c>
      <c r="F5" s="3">
        <f ca="1">RANDBETWEEN(1,10000)</f>
        <v>5756</v>
      </c>
      <c r="G5" s="3">
        <f ca="1">RANDBETWEEN(1,10000)</f>
        <v>8620</v>
      </c>
      <c r="H5" t="str">
        <f ca="1">IF(F5&gt;=5000,"SE EXCEDE","OK")</f>
        <v>SE EXCEDE</v>
      </c>
      <c r="I5" t="str">
        <f ca="1">IF(C5="diciembre","Mejor mes"," ")</f>
        <v xml:space="preserve"> </v>
      </c>
      <c r="J5" s="3">
        <f ca="1">IF(F5&gt;G5,F5-G5,G5-F5)</f>
        <v>2864</v>
      </c>
      <c r="K5" t="str">
        <f ca="1">IF(F5&gt;G5,"GASTO EN EXCESO","AHORRO EN GASTO")</f>
        <v>AHORRO EN GASTO</v>
      </c>
      <c r="L5" t="str">
        <f ca="1">IF(AND(K5="AHORRO EN GASTO",B5=2019),"SE CONSIDERA PARA EL SIGUIENTE AÑO"," ")</f>
        <v>SE CONSIDERA PARA EL SIGUIENTE AÑO</v>
      </c>
      <c r="M5" t="str">
        <f ca="1">IF(AND(D5="Contabilidad",G5&gt;7000,F5&lt;5000),"Gasto contable","Otro departamento")</f>
        <v>Otro departamento</v>
      </c>
    </row>
    <row r="6" spans="2:13" x14ac:dyDescent="0.25">
      <c r="B6" s="1">
        <v>2018</v>
      </c>
      <c r="C6" t="str">
        <f t="shared" ref="C6:C34" ca="1" si="0">TEXT(RANDBETWEEN(1,365),"mmmm")</f>
        <v>julio</v>
      </c>
      <c r="D6" t="s">
        <v>27</v>
      </c>
      <c r="E6" t="s">
        <v>7</v>
      </c>
      <c r="F6" s="3">
        <f t="shared" ref="F6:G21" ca="1" si="1">RANDBETWEEN(1,10000)</f>
        <v>9049</v>
      </c>
      <c r="G6" s="3">
        <f t="shared" ca="1" si="1"/>
        <v>7722</v>
      </c>
      <c r="H6" t="str">
        <f t="shared" ref="H6:H34" ca="1" si="2">IF(F6&gt;=5000,"SE EXCEDE","OK")</f>
        <v>SE EXCEDE</v>
      </c>
      <c r="I6" t="str">
        <f t="shared" ref="I6:I34" ca="1" si="3">IF(C6="diciembre","Mejor mes"," ")</f>
        <v xml:space="preserve"> </v>
      </c>
      <c r="J6" s="3">
        <f t="shared" ref="J6:J19" ca="1" si="4">IF(F6&gt;G6,F6-G6,G6-F6)</f>
        <v>1327</v>
      </c>
      <c r="K6" t="str">
        <f t="shared" ref="K6:K19" ca="1" si="5">IF(F6&gt;G6,"GASTO EN EXCESO","AHORRO EN GASTO")</f>
        <v>GASTO EN EXCESO</v>
      </c>
      <c r="L6" t="str">
        <f t="shared" ref="L6:L34" ca="1" si="6">IF(AND(K6="AHORRO EN GASTO",B6=2019),"SE CONSIDERA PARA EL SIGUIENTE AÑO"," ")</f>
        <v xml:space="preserve"> </v>
      </c>
      <c r="M6" t="str">
        <f t="shared" ref="M6:M34" ca="1" si="7">IF(AND(D6="Contabilidad",G6&gt;7000,F6&lt;5000),"Gasto contable","Otro departamento")</f>
        <v>Otro departamento</v>
      </c>
    </row>
    <row r="7" spans="2:13" x14ac:dyDescent="0.25">
      <c r="B7" s="1">
        <v>2019</v>
      </c>
      <c r="C7" t="str">
        <f t="shared" ca="1" si="0"/>
        <v>enero</v>
      </c>
      <c r="D7" t="s">
        <v>5</v>
      </c>
      <c r="E7" t="s">
        <v>8</v>
      </c>
      <c r="F7" s="3">
        <f t="shared" ca="1" si="1"/>
        <v>5131</v>
      </c>
      <c r="G7" s="3">
        <f t="shared" ca="1" si="1"/>
        <v>752</v>
      </c>
      <c r="H7" t="str">
        <f t="shared" ca="1" si="2"/>
        <v>SE EXCEDE</v>
      </c>
      <c r="I7" t="str">
        <f t="shared" ca="1" si="3"/>
        <v xml:space="preserve"> </v>
      </c>
      <c r="J7" s="3">
        <f t="shared" ca="1" si="4"/>
        <v>4379</v>
      </c>
      <c r="K7" t="str">
        <f t="shared" ca="1" si="5"/>
        <v>GASTO EN EXCESO</v>
      </c>
      <c r="L7" t="str">
        <f t="shared" ca="1" si="6"/>
        <v xml:space="preserve"> </v>
      </c>
      <c r="M7" t="str">
        <f t="shared" ca="1" si="7"/>
        <v>Otro departamento</v>
      </c>
    </row>
    <row r="8" spans="2:13" x14ac:dyDescent="0.25">
      <c r="B8" s="1">
        <v>2018</v>
      </c>
      <c r="C8" t="str">
        <f t="shared" ca="1" si="0"/>
        <v>enero</v>
      </c>
      <c r="D8" t="s">
        <v>27</v>
      </c>
      <c r="E8" t="s">
        <v>9</v>
      </c>
      <c r="F8" s="3">
        <f t="shared" ca="1" si="1"/>
        <v>1751</v>
      </c>
      <c r="G8" s="3">
        <f t="shared" ca="1" si="1"/>
        <v>6087</v>
      </c>
      <c r="H8" t="str">
        <f t="shared" ca="1" si="2"/>
        <v>OK</v>
      </c>
      <c r="I8" t="str">
        <f t="shared" ca="1" si="3"/>
        <v xml:space="preserve"> </v>
      </c>
      <c r="J8" s="3">
        <f t="shared" ca="1" si="4"/>
        <v>4336</v>
      </c>
      <c r="K8" t="str">
        <f t="shared" ca="1" si="5"/>
        <v>AHORRO EN GASTO</v>
      </c>
      <c r="L8" t="str">
        <f t="shared" ca="1" si="6"/>
        <v xml:space="preserve"> </v>
      </c>
      <c r="M8" t="str">
        <f t="shared" ca="1" si="7"/>
        <v>Otro departamento</v>
      </c>
    </row>
    <row r="9" spans="2:13" x14ac:dyDescent="0.25">
      <c r="B9" s="1">
        <v>2019</v>
      </c>
      <c r="C9" t="str">
        <f t="shared" ca="1" si="0"/>
        <v>junio</v>
      </c>
      <c r="D9" t="s">
        <v>5</v>
      </c>
      <c r="E9" t="s">
        <v>10</v>
      </c>
      <c r="F9" s="3">
        <f t="shared" ca="1" si="1"/>
        <v>5763</v>
      </c>
      <c r="G9" s="3">
        <f t="shared" ca="1" si="1"/>
        <v>3041</v>
      </c>
      <c r="H9" t="str">
        <f t="shared" ca="1" si="2"/>
        <v>SE EXCEDE</v>
      </c>
      <c r="I9" t="str">
        <f t="shared" ca="1" si="3"/>
        <v xml:space="preserve"> </v>
      </c>
      <c r="J9" s="3">
        <f t="shared" ca="1" si="4"/>
        <v>2722</v>
      </c>
      <c r="K9" t="str">
        <f t="shared" ca="1" si="5"/>
        <v>GASTO EN EXCESO</v>
      </c>
      <c r="L9" t="str">
        <f t="shared" ca="1" si="6"/>
        <v xml:space="preserve"> </v>
      </c>
      <c r="M9" t="str">
        <f t="shared" ca="1" si="7"/>
        <v>Otro departamento</v>
      </c>
    </row>
    <row r="10" spans="2:13" x14ac:dyDescent="0.25">
      <c r="B10" s="1">
        <v>2018</v>
      </c>
      <c r="C10" t="str">
        <f t="shared" ca="1" si="0"/>
        <v>enero</v>
      </c>
      <c r="D10" t="s">
        <v>27</v>
      </c>
      <c r="E10" t="s">
        <v>11</v>
      </c>
      <c r="F10" s="3">
        <f t="shared" ca="1" si="1"/>
        <v>9018</v>
      </c>
      <c r="G10" s="3">
        <f t="shared" ca="1" si="1"/>
        <v>1666</v>
      </c>
      <c r="H10" t="str">
        <f t="shared" ca="1" si="2"/>
        <v>SE EXCEDE</v>
      </c>
      <c r="I10" t="str">
        <f t="shared" ca="1" si="3"/>
        <v xml:space="preserve"> </v>
      </c>
      <c r="J10" s="3">
        <f t="shared" ca="1" si="4"/>
        <v>7352</v>
      </c>
      <c r="K10" t="str">
        <f t="shared" ca="1" si="5"/>
        <v>GASTO EN EXCESO</v>
      </c>
      <c r="L10" t="str">
        <f t="shared" ca="1" si="6"/>
        <v xml:space="preserve"> </v>
      </c>
      <c r="M10" t="str">
        <f t="shared" ca="1" si="7"/>
        <v>Otro departamento</v>
      </c>
    </row>
    <row r="11" spans="2:13" x14ac:dyDescent="0.25">
      <c r="B11" s="1">
        <v>2019</v>
      </c>
      <c r="C11" t="str">
        <f t="shared" ca="1" si="0"/>
        <v>enero</v>
      </c>
      <c r="D11" t="s">
        <v>5</v>
      </c>
      <c r="E11" t="s">
        <v>10</v>
      </c>
      <c r="F11" s="3">
        <f t="shared" ca="1" si="1"/>
        <v>5271</v>
      </c>
      <c r="G11" s="3">
        <f t="shared" ca="1" si="1"/>
        <v>5261</v>
      </c>
      <c r="H11" t="str">
        <f t="shared" ca="1" si="2"/>
        <v>SE EXCEDE</v>
      </c>
      <c r="I11" t="str">
        <f t="shared" ca="1" si="3"/>
        <v xml:space="preserve"> </v>
      </c>
      <c r="J11" s="3">
        <f t="shared" ca="1" si="4"/>
        <v>10</v>
      </c>
      <c r="K11" t="str">
        <f t="shared" ca="1" si="5"/>
        <v>GASTO EN EXCESO</v>
      </c>
      <c r="L11" t="str">
        <f t="shared" ca="1" si="6"/>
        <v xml:space="preserve"> </v>
      </c>
      <c r="M11" t="str">
        <f t="shared" ca="1" si="7"/>
        <v>Otro departamento</v>
      </c>
    </row>
    <row r="12" spans="2:13" x14ac:dyDescent="0.25">
      <c r="B12" s="1">
        <v>2018</v>
      </c>
      <c r="C12" t="str">
        <f t="shared" ca="1" si="0"/>
        <v>septiembre</v>
      </c>
      <c r="D12" t="s">
        <v>27</v>
      </c>
      <c r="E12" t="s">
        <v>12</v>
      </c>
      <c r="F12" s="3">
        <f t="shared" ca="1" si="1"/>
        <v>7632</v>
      </c>
      <c r="G12" s="3">
        <f t="shared" ca="1" si="1"/>
        <v>4301</v>
      </c>
      <c r="H12" t="str">
        <f t="shared" ca="1" si="2"/>
        <v>SE EXCEDE</v>
      </c>
      <c r="I12" t="str">
        <f t="shared" ca="1" si="3"/>
        <v xml:space="preserve"> </v>
      </c>
      <c r="J12" s="3">
        <f t="shared" ca="1" si="4"/>
        <v>3331</v>
      </c>
      <c r="K12" t="str">
        <f t="shared" ca="1" si="5"/>
        <v>GASTO EN EXCESO</v>
      </c>
      <c r="L12" t="str">
        <f t="shared" ca="1" si="6"/>
        <v xml:space="preserve"> </v>
      </c>
      <c r="M12" t="str">
        <f t="shared" ca="1" si="7"/>
        <v>Otro departamento</v>
      </c>
    </row>
    <row r="13" spans="2:13" x14ac:dyDescent="0.25">
      <c r="B13" s="1">
        <v>2019</v>
      </c>
      <c r="C13" t="str">
        <f t="shared" ca="1" si="0"/>
        <v>enero</v>
      </c>
      <c r="D13" t="s">
        <v>5</v>
      </c>
      <c r="E13" t="s">
        <v>13</v>
      </c>
      <c r="F13" s="3">
        <f t="shared" ca="1" si="1"/>
        <v>2384</v>
      </c>
      <c r="G13" s="3">
        <f t="shared" ca="1" si="1"/>
        <v>8703</v>
      </c>
      <c r="H13" t="str">
        <f t="shared" ca="1" si="2"/>
        <v>OK</v>
      </c>
      <c r="I13" t="str">
        <f t="shared" ca="1" si="3"/>
        <v xml:space="preserve"> </v>
      </c>
      <c r="J13" s="3">
        <f t="shared" ca="1" si="4"/>
        <v>6319</v>
      </c>
      <c r="K13" t="str">
        <f t="shared" ca="1" si="5"/>
        <v>AHORRO EN GASTO</v>
      </c>
      <c r="L13" t="str">
        <f t="shared" ca="1" si="6"/>
        <v>SE CONSIDERA PARA EL SIGUIENTE AÑO</v>
      </c>
      <c r="M13" t="str">
        <f t="shared" ca="1" si="7"/>
        <v>Gasto contable</v>
      </c>
    </row>
    <row r="14" spans="2:13" x14ac:dyDescent="0.25">
      <c r="B14" s="1">
        <v>2018</v>
      </c>
      <c r="C14" t="str">
        <f t="shared" ca="1" si="0"/>
        <v>marzo</v>
      </c>
      <c r="D14" t="s">
        <v>27</v>
      </c>
      <c r="E14" t="s">
        <v>14</v>
      </c>
      <c r="F14" s="3">
        <f t="shared" ca="1" si="1"/>
        <v>477</v>
      </c>
      <c r="G14" s="3">
        <f t="shared" ca="1" si="1"/>
        <v>6398</v>
      </c>
      <c r="H14" t="str">
        <f t="shared" ca="1" si="2"/>
        <v>OK</v>
      </c>
      <c r="I14" t="str">
        <f t="shared" ca="1" si="3"/>
        <v xml:space="preserve"> </v>
      </c>
      <c r="J14" s="3">
        <f t="shared" ca="1" si="4"/>
        <v>5921</v>
      </c>
      <c r="K14" t="str">
        <f t="shared" ca="1" si="5"/>
        <v>AHORRO EN GASTO</v>
      </c>
      <c r="L14" t="str">
        <f t="shared" ca="1" si="6"/>
        <v xml:space="preserve"> </v>
      </c>
      <c r="M14" t="str">
        <f t="shared" ca="1" si="7"/>
        <v>Otro departamento</v>
      </c>
    </row>
    <row r="15" spans="2:13" x14ac:dyDescent="0.25">
      <c r="B15" s="1">
        <v>2019</v>
      </c>
      <c r="C15" t="str">
        <f t="shared" ca="1" si="0"/>
        <v>febrero</v>
      </c>
      <c r="D15" t="s">
        <v>5</v>
      </c>
      <c r="E15" t="s">
        <v>15</v>
      </c>
      <c r="F15" s="3">
        <f t="shared" ca="1" si="1"/>
        <v>8598</v>
      </c>
      <c r="G15" s="3">
        <f t="shared" ca="1" si="1"/>
        <v>135</v>
      </c>
      <c r="H15" t="str">
        <f t="shared" ca="1" si="2"/>
        <v>SE EXCEDE</v>
      </c>
      <c r="I15" t="str">
        <f t="shared" ca="1" si="3"/>
        <v xml:space="preserve"> </v>
      </c>
      <c r="J15" s="3">
        <f t="shared" ca="1" si="4"/>
        <v>8463</v>
      </c>
      <c r="K15" t="str">
        <f t="shared" ca="1" si="5"/>
        <v>GASTO EN EXCESO</v>
      </c>
      <c r="L15" t="str">
        <f t="shared" ca="1" si="6"/>
        <v xml:space="preserve"> </v>
      </c>
      <c r="M15" t="str">
        <f t="shared" ca="1" si="7"/>
        <v>Otro departamento</v>
      </c>
    </row>
    <row r="16" spans="2:13" x14ac:dyDescent="0.25">
      <c r="B16" s="1">
        <v>2018</v>
      </c>
      <c r="C16" t="str">
        <f t="shared" ca="1" si="0"/>
        <v>abril</v>
      </c>
      <c r="D16" t="s">
        <v>27</v>
      </c>
      <c r="E16" t="s">
        <v>16</v>
      </c>
      <c r="F16" s="3">
        <f t="shared" ca="1" si="1"/>
        <v>3044</v>
      </c>
      <c r="G16" s="3">
        <f t="shared" ca="1" si="1"/>
        <v>8216</v>
      </c>
      <c r="H16" t="str">
        <f t="shared" ca="1" si="2"/>
        <v>OK</v>
      </c>
      <c r="I16" t="str">
        <f t="shared" ca="1" si="3"/>
        <v xml:space="preserve"> </v>
      </c>
      <c r="J16" s="3">
        <f t="shared" ca="1" si="4"/>
        <v>5172</v>
      </c>
      <c r="K16" t="str">
        <f t="shared" ca="1" si="5"/>
        <v>AHORRO EN GASTO</v>
      </c>
      <c r="L16" t="str">
        <f t="shared" ca="1" si="6"/>
        <v xml:space="preserve"> </v>
      </c>
      <c r="M16" t="str">
        <f t="shared" ca="1" si="7"/>
        <v>Otro departamento</v>
      </c>
    </row>
    <row r="17" spans="2:13" x14ac:dyDescent="0.25">
      <c r="B17" s="1">
        <v>2019</v>
      </c>
      <c r="C17" t="str">
        <f t="shared" ca="1" si="0"/>
        <v>diciembre</v>
      </c>
      <c r="D17" t="s">
        <v>5</v>
      </c>
      <c r="E17" t="s">
        <v>17</v>
      </c>
      <c r="F17" s="3">
        <f t="shared" ca="1" si="1"/>
        <v>1701</v>
      </c>
      <c r="G17" s="3">
        <f t="shared" ca="1" si="1"/>
        <v>9300</v>
      </c>
      <c r="H17" t="str">
        <f t="shared" ca="1" si="2"/>
        <v>OK</v>
      </c>
      <c r="I17" t="str">
        <f t="shared" ca="1" si="3"/>
        <v>Mejor mes</v>
      </c>
      <c r="J17" s="3">
        <f t="shared" ca="1" si="4"/>
        <v>7599</v>
      </c>
      <c r="K17" t="str">
        <f t="shared" ca="1" si="5"/>
        <v>AHORRO EN GASTO</v>
      </c>
      <c r="L17" t="str">
        <f t="shared" ca="1" si="6"/>
        <v>SE CONSIDERA PARA EL SIGUIENTE AÑO</v>
      </c>
      <c r="M17" t="str">
        <f t="shared" ca="1" si="7"/>
        <v>Gasto contable</v>
      </c>
    </row>
    <row r="18" spans="2:13" x14ac:dyDescent="0.25">
      <c r="B18" s="1">
        <v>2018</v>
      </c>
      <c r="C18" t="str">
        <f t="shared" ca="1" si="0"/>
        <v>enero</v>
      </c>
      <c r="D18" t="s">
        <v>27</v>
      </c>
      <c r="E18" t="s">
        <v>18</v>
      </c>
      <c r="F18" s="3">
        <f t="shared" ca="1" si="1"/>
        <v>9668</v>
      </c>
      <c r="G18" s="3">
        <f t="shared" ca="1" si="1"/>
        <v>4085</v>
      </c>
      <c r="H18" t="str">
        <f t="shared" ca="1" si="2"/>
        <v>SE EXCEDE</v>
      </c>
      <c r="I18" t="str">
        <f t="shared" ca="1" si="3"/>
        <v xml:space="preserve"> </v>
      </c>
      <c r="J18" s="3">
        <f t="shared" ca="1" si="4"/>
        <v>5583</v>
      </c>
      <c r="K18" t="str">
        <f t="shared" ca="1" si="5"/>
        <v>GASTO EN EXCESO</v>
      </c>
      <c r="L18" t="str">
        <f t="shared" ca="1" si="6"/>
        <v xml:space="preserve"> </v>
      </c>
      <c r="M18" t="str">
        <f t="shared" ca="1" si="7"/>
        <v>Otro departamento</v>
      </c>
    </row>
    <row r="19" spans="2:13" x14ac:dyDescent="0.25">
      <c r="B19" s="1">
        <v>2019</v>
      </c>
      <c r="C19" t="str">
        <f t="shared" ca="1" si="0"/>
        <v>octubre</v>
      </c>
      <c r="D19" t="s">
        <v>5</v>
      </c>
      <c r="E19" t="s">
        <v>19</v>
      </c>
      <c r="F19" s="3">
        <f t="shared" ca="1" si="1"/>
        <v>2731</v>
      </c>
      <c r="G19" s="3">
        <f t="shared" ca="1" si="1"/>
        <v>4854</v>
      </c>
      <c r="H19" t="str">
        <f t="shared" ca="1" si="2"/>
        <v>OK</v>
      </c>
      <c r="I19" t="str">
        <f t="shared" ca="1" si="3"/>
        <v xml:space="preserve"> </v>
      </c>
      <c r="J19" s="3">
        <f t="shared" ca="1" si="4"/>
        <v>2123</v>
      </c>
      <c r="K19" t="str">
        <f t="shared" ca="1" si="5"/>
        <v>AHORRO EN GASTO</v>
      </c>
      <c r="L19" t="str">
        <f t="shared" ca="1" si="6"/>
        <v>SE CONSIDERA PARA EL SIGUIENTE AÑO</v>
      </c>
      <c r="M19" t="str">
        <f t="shared" ca="1" si="7"/>
        <v>Otro departamento</v>
      </c>
    </row>
    <row r="20" spans="2:13" x14ac:dyDescent="0.25">
      <c r="B20" s="1">
        <v>2018</v>
      </c>
      <c r="C20" t="str">
        <f ca="1">TEXT(RANDBETWEEN(1,365),"mmmm")</f>
        <v>julio</v>
      </c>
      <c r="D20" t="s">
        <v>5</v>
      </c>
      <c r="E20" t="s">
        <v>6</v>
      </c>
      <c r="F20" s="3">
        <f t="shared" ca="1" si="1"/>
        <v>8871</v>
      </c>
      <c r="G20" s="3">
        <f t="shared" ca="1" si="1"/>
        <v>9638</v>
      </c>
      <c r="H20" t="str">
        <f t="shared" ca="1" si="2"/>
        <v>SE EXCEDE</v>
      </c>
      <c r="I20" t="str">
        <f t="shared" ca="1" si="3"/>
        <v xml:space="preserve"> </v>
      </c>
      <c r="J20" s="3">
        <f t="shared" ref="J20:J34" ca="1" si="8">IF(F20&gt;G20,F20-G20,G20-F20)</f>
        <v>767</v>
      </c>
      <c r="K20" t="str">
        <f t="shared" ref="K20:K34" ca="1" si="9">IF(F20&gt;G20,"GASTO EN EXCESO","AHORRO EN GASTO")</f>
        <v>AHORRO EN GASTO</v>
      </c>
      <c r="L20" t="str">
        <f t="shared" ca="1" si="6"/>
        <v xml:space="preserve"> </v>
      </c>
      <c r="M20" t="str">
        <f t="shared" ca="1" si="7"/>
        <v>Otro departamento</v>
      </c>
    </row>
    <row r="21" spans="2:13" x14ac:dyDescent="0.25">
      <c r="B21" s="1">
        <v>2019</v>
      </c>
      <c r="C21" t="str">
        <f t="shared" ca="1" si="0"/>
        <v>julio</v>
      </c>
      <c r="D21" t="s">
        <v>27</v>
      </c>
      <c r="E21" t="s">
        <v>7</v>
      </c>
      <c r="F21" s="3">
        <f t="shared" ca="1" si="1"/>
        <v>1669</v>
      </c>
      <c r="G21" s="3">
        <f t="shared" ca="1" si="1"/>
        <v>6426</v>
      </c>
      <c r="H21" t="str">
        <f t="shared" ca="1" si="2"/>
        <v>OK</v>
      </c>
      <c r="I21" t="str">
        <f t="shared" ca="1" si="3"/>
        <v xml:space="preserve"> </v>
      </c>
      <c r="J21" s="3">
        <f t="shared" ca="1" si="8"/>
        <v>4757</v>
      </c>
      <c r="K21" t="str">
        <f t="shared" ca="1" si="9"/>
        <v>AHORRO EN GASTO</v>
      </c>
      <c r="L21" t="str">
        <f t="shared" ca="1" si="6"/>
        <v>SE CONSIDERA PARA EL SIGUIENTE AÑO</v>
      </c>
      <c r="M21" t="str">
        <f t="shared" ca="1" si="7"/>
        <v>Otro departamento</v>
      </c>
    </row>
    <row r="22" spans="2:13" x14ac:dyDescent="0.25">
      <c r="B22" s="1">
        <v>2018</v>
      </c>
      <c r="C22" t="str">
        <f t="shared" ca="1" si="0"/>
        <v>abril</v>
      </c>
      <c r="D22" t="s">
        <v>5</v>
      </c>
      <c r="E22" t="s">
        <v>8</v>
      </c>
      <c r="F22" s="3">
        <f t="shared" ref="F22:G34" ca="1" si="10">RANDBETWEEN(1,10000)</f>
        <v>4046</v>
      </c>
      <c r="G22" s="3">
        <f t="shared" ca="1" si="10"/>
        <v>6871</v>
      </c>
      <c r="H22" t="str">
        <f t="shared" ca="1" si="2"/>
        <v>OK</v>
      </c>
      <c r="I22" t="str">
        <f t="shared" ca="1" si="3"/>
        <v xml:space="preserve"> </v>
      </c>
      <c r="J22" s="3">
        <f t="shared" ca="1" si="8"/>
        <v>2825</v>
      </c>
      <c r="K22" t="str">
        <f t="shared" ca="1" si="9"/>
        <v>AHORRO EN GASTO</v>
      </c>
      <c r="L22" t="str">
        <f t="shared" ca="1" si="6"/>
        <v xml:space="preserve"> </v>
      </c>
      <c r="M22" t="str">
        <f t="shared" ca="1" si="7"/>
        <v>Otro departamento</v>
      </c>
    </row>
    <row r="23" spans="2:13" x14ac:dyDescent="0.25">
      <c r="B23" s="1">
        <v>2019</v>
      </c>
      <c r="C23" t="str">
        <f t="shared" ca="1" si="0"/>
        <v>octubre</v>
      </c>
      <c r="D23" t="s">
        <v>27</v>
      </c>
      <c r="E23" t="s">
        <v>9</v>
      </c>
      <c r="F23" s="3">
        <f t="shared" ca="1" si="10"/>
        <v>5891</v>
      </c>
      <c r="G23" s="3">
        <f t="shared" ca="1" si="10"/>
        <v>4549</v>
      </c>
      <c r="H23" t="str">
        <f t="shared" ca="1" si="2"/>
        <v>SE EXCEDE</v>
      </c>
      <c r="I23" t="str">
        <f t="shared" ca="1" si="3"/>
        <v xml:space="preserve"> </v>
      </c>
      <c r="J23" s="3">
        <f t="shared" ca="1" si="8"/>
        <v>1342</v>
      </c>
      <c r="K23" t="str">
        <f t="shared" ca="1" si="9"/>
        <v>GASTO EN EXCESO</v>
      </c>
      <c r="L23" t="str">
        <f t="shared" ca="1" si="6"/>
        <v xml:space="preserve"> </v>
      </c>
      <c r="M23" t="str">
        <f t="shared" ca="1" si="7"/>
        <v>Otro departamento</v>
      </c>
    </row>
    <row r="24" spans="2:13" x14ac:dyDescent="0.25">
      <c r="B24" s="1">
        <v>2018</v>
      </c>
      <c r="C24" t="str">
        <f t="shared" ca="1" si="0"/>
        <v>agosto</v>
      </c>
      <c r="D24" t="s">
        <v>5</v>
      </c>
      <c r="E24" t="s">
        <v>10</v>
      </c>
      <c r="F24" s="3">
        <f t="shared" ca="1" si="10"/>
        <v>6438</v>
      </c>
      <c r="G24" s="3">
        <f t="shared" ca="1" si="10"/>
        <v>9769</v>
      </c>
      <c r="H24" t="str">
        <f t="shared" ca="1" si="2"/>
        <v>SE EXCEDE</v>
      </c>
      <c r="I24" t="str">
        <f t="shared" ca="1" si="3"/>
        <v xml:space="preserve"> </v>
      </c>
      <c r="J24" s="3">
        <f t="shared" ca="1" si="8"/>
        <v>3331</v>
      </c>
      <c r="K24" t="str">
        <f t="shared" ca="1" si="9"/>
        <v>AHORRO EN GASTO</v>
      </c>
      <c r="L24" t="str">
        <f t="shared" ca="1" si="6"/>
        <v xml:space="preserve"> </v>
      </c>
      <c r="M24" t="str">
        <f t="shared" ca="1" si="7"/>
        <v>Otro departamento</v>
      </c>
    </row>
    <row r="25" spans="2:13" x14ac:dyDescent="0.25">
      <c r="B25" s="1">
        <v>2019</v>
      </c>
      <c r="C25" t="str">
        <f t="shared" ca="1" si="0"/>
        <v>agosto</v>
      </c>
      <c r="D25" t="s">
        <v>27</v>
      </c>
      <c r="E25" t="s">
        <v>11</v>
      </c>
      <c r="F25" s="3">
        <f t="shared" ca="1" si="10"/>
        <v>142</v>
      </c>
      <c r="G25" s="3">
        <f t="shared" ca="1" si="10"/>
        <v>569</v>
      </c>
      <c r="H25" t="str">
        <f t="shared" ca="1" si="2"/>
        <v>OK</v>
      </c>
      <c r="I25" t="str">
        <f t="shared" ca="1" si="3"/>
        <v xml:space="preserve"> </v>
      </c>
      <c r="J25" s="3">
        <f t="shared" ca="1" si="8"/>
        <v>427</v>
      </c>
      <c r="K25" t="str">
        <f t="shared" ca="1" si="9"/>
        <v>AHORRO EN GASTO</v>
      </c>
      <c r="L25" t="str">
        <f t="shared" ca="1" si="6"/>
        <v>SE CONSIDERA PARA EL SIGUIENTE AÑO</v>
      </c>
      <c r="M25" t="str">
        <f t="shared" ca="1" si="7"/>
        <v>Otro departamento</v>
      </c>
    </row>
    <row r="26" spans="2:13" x14ac:dyDescent="0.25">
      <c r="B26" s="1">
        <v>2018</v>
      </c>
      <c r="C26" t="str">
        <f t="shared" ca="1" si="0"/>
        <v>junio</v>
      </c>
      <c r="D26" t="s">
        <v>5</v>
      </c>
      <c r="E26" t="s">
        <v>10</v>
      </c>
      <c r="F26" s="3">
        <f t="shared" ca="1" si="10"/>
        <v>4737</v>
      </c>
      <c r="G26" s="3">
        <f t="shared" ca="1" si="10"/>
        <v>2488</v>
      </c>
      <c r="H26" t="str">
        <f t="shared" ca="1" si="2"/>
        <v>OK</v>
      </c>
      <c r="I26" t="str">
        <f t="shared" ca="1" si="3"/>
        <v xml:space="preserve"> </v>
      </c>
      <c r="J26" s="3">
        <f t="shared" ca="1" si="8"/>
        <v>2249</v>
      </c>
      <c r="K26" t="str">
        <f t="shared" ca="1" si="9"/>
        <v>GASTO EN EXCESO</v>
      </c>
      <c r="L26" t="str">
        <f t="shared" ca="1" si="6"/>
        <v xml:space="preserve"> </v>
      </c>
      <c r="M26" t="str">
        <f t="shared" ca="1" si="7"/>
        <v>Otro departamento</v>
      </c>
    </row>
    <row r="27" spans="2:13" x14ac:dyDescent="0.25">
      <c r="B27" s="1">
        <v>2019</v>
      </c>
      <c r="C27" t="str">
        <f t="shared" ca="1" si="0"/>
        <v>diciembre</v>
      </c>
      <c r="D27" t="s">
        <v>27</v>
      </c>
      <c r="E27" t="s">
        <v>12</v>
      </c>
      <c r="F27" s="3">
        <f t="shared" ca="1" si="10"/>
        <v>4181</v>
      </c>
      <c r="G27" s="3">
        <f t="shared" ca="1" si="10"/>
        <v>3269</v>
      </c>
      <c r="H27" t="str">
        <f t="shared" ca="1" si="2"/>
        <v>OK</v>
      </c>
      <c r="I27" t="str">
        <f t="shared" ca="1" si="3"/>
        <v>Mejor mes</v>
      </c>
      <c r="J27" s="3">
        <f t="shared" ca="1" si="8"/>
        <v>912</v>
      </c>
      <c r="K27" t="str">
        <f t="shared" ca="1" si="9"/>
        <v>GASTO EN EXCESO</v>
      </c>
      <c r="L27" t="str">
        <f t="shared" ca="1" si="6"/>
        <v xml:space="preserve"> </v>
      </c>
      <c r="M27" t="str">
        <f t="shared" ca="1" si="7"/>
        <v>Otro departamento</v>
      </c>
    </row>
    <row r="28" spans="2:13" x14ac:dyDescent="0.25">
      <c r="B28" s="1">
        <v>2018</v>
      </c>
      <c r="C28" t="str">
        <f t="shared" ca="1" si="0"/>
        <v>junio</v>
      </c>
      <c r="D28" t="s">
        <v>5</v>
      </c>
      <c r="E28" t="s">
        <v>13</v>
      </c>
      <c r="F28" s="3">
        <f t="shared" ca="1" si="10"/>
        <v>5103</v>
      </c>
      <c r="G28" s="3">
        <f t="shared" ca="1" si="10"/>
        <v>1523</v>
      </c>
      <c r="H28" t="str">
        <f t="shared" ca="1" si="2"/>
        <v>SE EXCEDE</v>
      </c>
      <c r="I28" t="str">
        <f t="shared" ca="1" si="3"/>
        <v xml:space="preserve"> </v>
      </c>
      <c r="J28" s="3">
        <f t="shared" ca="1" si="8"/>
        <v>3580</v>
      </c>
      <c r="K28" t="str">
        <f t="shared" ca="1" si="9"/>
        <v>GASTO EN EXCESO</v>
      </c>
      <c r="L28" t="str">
        <f t="shared" ca="1" si="6"/>
        <v xml:space="preserve"> </v>
      </c>
      <c r="M28" t="str">
        <f t="shared" ca="1" si="7"/>
        <v>Otro departamento</v>
      </c>
    </row>
    <row r="29" spans="2:13" x14ac:dyDescent="0.25">
      <c r="B29" s="1">
        <v>2019</v>
      </c>
      <c r="C29" t="str">
        <f t="shared" ca="1" si="0"/>
        <v>junio</v>
      </c>
      <c r="D29" t="s">
        <v>27</v>
      </c>
      <c r="E29" t="s">
        <v>14</v>
      </c>
      <c r="F29" s="3">
        <f t="shared" ca="1" si="10"/>
        <v>3240</v>
      </c>
      <c r="G29" s="3">
        <f t="shared" ca="1" si="10"/>
        <v>8169</v>
      </c>
      <c r="H29" t="str">
        <f t="shared" ca="1" si="2"/>
        <v>OK</v>
      </c>
      <c r="I29" t="str">
        <f t="shared" ca="1" si="3"/>
        <v xml:space="preserve"> </v>
      </c>
      <c r="J29" s="3">
        <f t="shared" ca="1" si="8"/>
        <v>4929</v>
      </c>
      <c r="K29" t="str">
        <f t="shared" ca="1" si="9"/>
        <v>AHORRO EN GASTO</v>
      </c>
      <c r="L29" t="str">
        <f t="shared" ca="1" si="6"/>
        <v>SE CONSIDERA PARA EL SIGUIENTE AÑO</v>
      </c>
      <c r="M29" t="str">
        <f t="shared" ca="1" si="7"/>
        <v>Otro departamento</v>
      </c>
    </row>
    <row r="30" spans="2:13" x14ac:dyDescent="0.25">
      <c r="B30" s="1">
        <v>2018</v>
      </c>
      <c r="C30" t="str">
        <f t="shared" ca="1" si="0"/>
        <v>diciembre</v>
      </c>
      <c r="D30" t="s">
        <v>5</v>
      </c>
      <c r="E30" t="s">
        <v>15</v>
      </c>
      <c r="F30" s="3">
        <f t="shared" ca="1" si="10"/>
        <v>3762</v>
      </c>
      <c r="G30" s="3">
        <f t="shared" ca="1" si="10"/>
        <v>2447</v>
      </c>
      <c r="H30" t="str">
        <f t="shared" ca="1" si="2"/>
        <v>OK</v>
      </c>
      <c r="I30" t="str">
        <f t="shared" ca="1" si="3"/>
        <v>Mejor mes</v>
      </c>
      <c r="J30" s="3">
        <f t="shared" ca="1" si="8"/>
        <v>1315</v>
      </c>
      <c r="K30" t="str">
        <f t="shared" ca="1" si="9"/>
        <v>GASTO EN EXCESO</v>
      </c>
      <c r="L30" t="str">
        <f t="shared" ca="1" si="6"/>
        <v xml:space="preserve"> </v>
      </c>
      <c r="M30" t="str">
        <f t="shared" ca="1" si="7"/>
        <v>Otro departamento</v>
      </c>
    </row>
    <row r="31" spans="2:13" x14ac:dyDescent="0.25">
      <c r="B31" s="1">
        <v>2019</v>
      </c>
      <c r="C31" t="str">
        <f t="shared" ca="1" si="0"/>
        <v>noviembre</v>
      </c>
      <c r="D31" t="s">
        <v>27</v>
      </c>
      <c r="E31" t="s">
        <v>16</v>
      </c>
      <c r="F31" s="3">
        <f t="shared" ca="1" si="10"/>
        <v>6459</v>
      </c>
      <c r="G31" s="3">
        <f t="shared" ca="1" si="10"/>
        <v>1957</v>
      </c>
      <c r="H31" t="str">
        <f t="shared" ca="1" si="2"/>
        <v>SE EXCEDE</v>
      </c>
      <c r="I31" t="str">
        <f t="shared" ca="1" si="3"/>
        <v xml:space="preserve"> </v>
      </c>
      <c r="J31" s="3">
        <f t="shared" ca="1" si="8"/>
        <v>4502</v>
      </c>
      <c r="K31" t="str">
        <f t="shared" ca="1" si="9"/>
        <v>GASTO EN EXCESO</v>
      </c>
      <c r="L31" t="str">
        <f t="shared" ca="1" si="6"/>
        <v xml:space="preserve"> </v>
      </c>
      <c r="M31" t="str">
        <f t="shared" ca="1" si="7"/>
        <v>Otro departamento</v>
      </c>
    </row>
    <row r="32" spans="2:13" x14ac:dyDescent="0.25">
      <c r="B32" s="1">
        <v>2018</v>
      </c>
      <c r="C32" t="str">
        <f t="shared" ca="1" si="0"/>
        <v>septiembre</v>
      </c>
      <c r="D32" t="s">
        <v>5</v>
      </c>
      <c r="E32" t="s">
        <v>17</v>
      </c>
      <c r="F32" s="3">
        <f t="shared" ca="1" si="10"/>
        <v>4324</v>
      </c>
      <c r="G32" s="3">
        <f t="shared" ca="1" si="10"/>
        <v>1999</v>
      </c>
      <c r="H32" t="str">
        <f t="shared" ca="1" si="2"/>
        <v>OK</v>
      </c>
      <c r="I32" t="str">
        <f t="shared" ca="1" si="3"/>
        <v xml:space="preserve"> </v>
      </c>
      <c r="J32" s="3">
        <f t="shared" ca="1" si="8"/>
        <v>2325</v>
      </c>
      <c r="K32" t="str">
        <f t="shared" ca="1" si="9"/>
        <v>GASTO EN EXCESO</v>
      </c>
      <c r="L32" t="str">
        <f t="shared" ca="1" si="6"/>
        <v xml:space="preserve"> </v>
      </c>
      <c r="M32" t="str">
        <f t="shared" ca="1" si="7"/>
        <v>Otro departamento</v>
      </c>
    </row>
    <row r="33" spans="2:13" x14ac:dyDescent="0.25">
      <c r="B33" s="1">
        <v>2019</v>
      </c>
      <c r="C33" t="str">
        <f t="shared" ca="1" si="0"/>
        <v>julio</v>
      </c>
      <c r="D33" t="s">
        <v>27</v>
      </c>
      <c r="E33" t="s">
        <v>18</v>
      </c>
      <c r="F33" s="3">
        <f t="shared" ca="1" si="10"/>
        <v>4640</v>
      </c>
      <c r="G33" s="3">
        <f t="shared" ca="1" si="10"/>
        <v>9651</v>
      </c>
      <c r="H33" t="str">
        <f t="shared" ca="1" si="2"/>
        <v>OK</v>
      </c>
      <c r="I33" t="str">
        <f t="shared" ca="1" si="3"/>
        <v xml:space="preserve"> </v>
      </c>
      <c r="J33" s="3">
        <f t="shared" ca="1" si="8"/>
        <v>5011</v>
      </c>
      <c r="K33" t="str">
        <f t="shared" ca="1" si="9"/>
        <v>AHORRO EN GASTO</v>
      </c>
      <c r="L33" t="str">
        <f t="shared" ca="1" si="6"/>
        <v>SE CONSIDERA PARA EL SIGUIENTE AÑO</v>
      </c>
      <c r="M33" t="str">
        <f t="shared" ca="1" si="7"/>
        <v>Otro departamento</v>
      </c>
    </row>
    <row r="34" spans="2:13" x14ac:dyDescent="0.25">
      <c r="B34" s="1">
        <v>2018</v>
      </c>
      <c r="C34" t="str">
        <f t="shared" ca="1" si="0"/>
        <v>mayo</v>
      </c>
      <c r="D34" t="s">
        <v>5</v>
      </c>
      <c r="E34" t="s">
        <v>19</v>
      </c>
      <c r="F34" s="3">
        <f t="shared" ca="1" si="10"/>
        <v>2562</v>
      </c>
      <c r="G34" s="3">
        <f t="shared" ca="1" si="10"/>
        <v>4153</v>
      </c>
      <c r="H34" t="str">
        <f t="shared" ca="1" si="2"/>
        <v>OK</v>
      </c>
      <c r="I34" t="str">
        <f t="shared" ca="1" si="3"/>
        <v xml:space="preserve"> </v>
      </c>
      <c r="J34" s="3">
        <f t="shared" ca="1" si="8"/>
        <v>1591</v>
      </c>
      <c r="K34" t="str">
        <f t="shared" ca="1" si="9"/>
        <v>AHORRO EN GASTO</v>
      </c>
      <c r="L34" t="str">
        <f t="shared" ca="1" si="6"/>
        <v xml:space="preserve"> </v>
      </c>
      <c r="M34" t="str">
        <f t="shared" ca="1" si="7"/>
        <v>Otro departamento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Cesar Noan</cp:lastModifiedBy>
  <dcterms:created xsi:type="dcterms:W3CDTF">2019-01-25T23:08:51Z</dcterms:created>
  <dcterms:modified xsi:type="dcterms:W3CDTF">2019-02-13T04:16:23Z</dcterms:modified>
</cp:coreProperties>
</file>