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D-0043\Dropbox\El Noveno Umbral\"/>
    </mc:Choice>
  </mc:AlternateContent>
  <xr:revisionPtr revIDLastSave="0" documentId="8_{043CFDC1-A143-4DD6-BEDC-BD79DE3244A3}" xr6:coauthVersionLast="40" xr6:coauthVersionMax="40" xr10:uidLastSave="{00000000-0000-0000-0000-000000000000}"/>
  <bookViews>
    <workbookView xWindow="0" yWindow="0" windowWidth="20490" windowHeight="7485" xr2:uid="{343A71FC-D554-4EA4-9814-9F162942CA3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C6" i="1"/>
  <c r="I6" i="1" s="1"/>
  <c r="C7" i="1"/>
  <c r="I7" i="1" s="1"/>
  <c r="C8" i="1"/>
  <c r="I8" i="1" s="1"/>
  <c r="C9" i="1"/>
  <c r="I9" i="1" s="1"/>
  <c r="C10" i="1"/>
  <c r="I10" i="1" s="1"/>
  <c r="C11" i="1"/>
  <c r="I11" i="1" s="1"/>
  <c r="C12" i="1"/>
  <c r="I12" i="1" s="1"/>
  <c r="C13" i="1"/>
  <c r="I13" i="1" s="1"/>
  <c r="C14" i="1"/>
  <c r="I14" i="1" s="1"/>
  <c r="C15" i="1"/>
  <c r="I15" i="1" s="1"/>
  <c r="C16" i="1"/>
  <c r="I16" i="1" s="1"/>
  <c r="C17" i="1"/>
  <c r="I17" i="1" s="1"/>
  <c r="C18" i="1"/>
  <c r="I18" i="1" s="1"/>
  <c r="C19" i="1"/>
  <c r="I19" i="1" s="1"/>
  <c r="C5" i="1"/>
  <c r="I5" i="1" s="1"/>
  <c r="K9" i="1" l="1"/>
  <c r="K16" i="1"/>
  <c r="K12" i="1"/>
  <c r="K8" i="1"/>
  <c r="K19" i="1"/>
  <c r="K15" i="1"/>
  <c r="K11" i="1"/>
  <c r="K7" i="1"/>
  <c r="K17" i="1"/>
  <c r="K13" i="1"/>
  <c r="K5" i="1"/>
  <c r="J13" i="1"/>
  <c r="K18" i="1"/>
  <c r="K14" i="1"/>
  <c r="K10" i="1"/>
  <c r="K6" i="1"/>
  <c r="J17" i="1"/>
  <c r="J9" i="1"/>
  <c r="J5" i="1"/>
  <c r="J16" i="1"/>
  <c r="J12" i="1"/>
  <c r="J8" i="1"/>
  <c r="J19" i="1"/>
  <c r="J15" i="1"/>
  <c r="J11" i="1"/>
  <c r="J7" i="1"/>
  <c r="J18" i="1"/>
  <c r="J14" i="1"/>
  <c r="J10" i="1"/>
  <c r="J6" i="1"/>
</calcChain>
</file>

<file path=xl/sharedStrings.xml><?xml version="1.0" encoding="utf-8"?>
<sst xmlns="http://schemas.openxmlformats.org/spreadsheetml/2006/main" count="43" uniqueCount="27">
  <si>
    <t>Año</t>
  </si>
  <si>
    <t>Mes</t>
  </si>
  <si>
    <t>Departamento</t>
  </si>
  <si>
    <t>Concepto</t>
  </si>
  <si>
    <t>Presupuesto</t>
  </si>
  <si>
    <t>Contabilidad</t>
  </si>
  <si>
    <t>Telefóno</t>
  </si>
  <si>
    <t>Luz</t>
  </si>
  <si>
    <t>Agua</t>
  </si>
  <si>
    <t>Computadoras</t>
  </si>
  <si>
    <t>Mantenimiento</t>
  </si>
  <si>
    <t>Publicidad</t>
  </si>
  <si>
    <t>Limpieza</t>
  </si>
  <si>
    <t>Productos de Limpieza</t>
  </si>
  <si>
    <t>Herrero</t>
  </si>
  <si>
    <t>Papelería de computo</t>
  </si>
  <si>
    <t>Equipo de oficina</t>
  </si>
  <si>
    <t>Herramientas</t>
  </si>
  <si>
    <t>Insumos para la oficina</t>
  </si>
  <si>
    <t>Libros</t>
  </si>
  <si>
    <t>POLITICA DE GASTOS</t>
  </si>
  <si>
    <t>POLÍTICA</t>
  </si>
  <si>
    <t>MEJOR MES</t>
  </si>
  <si>
    <t>diciembre</t>
  </si>
  <si>
    <t>VARIACIÓN</t>
  </si>
  <si>
    <t>TIPO DE VARIACIÓN</t>
  </si>
  <si>
    <t>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</si>
</sst>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BB38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4" fontId="0" fillId="0" borderId="0" xfId="1" applyFont="1"/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BB3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C3AAB-6F6D-4D71-8F89-BE0A6164198A}">
  <dimension ref="B1:K19"/>
  <sheetViews>
    <sheetView tabSelected="1" workbookViewId="0">
      <selection activeCell="H6" sqref="H6"/>
    </sheetView>
  </sheetViews>
  <sheetFormatPr baseColWidth="10" defaultRowHeight="15" x14ac:dyDescent="0.25"/>
  <cols>
    <col min="2" max="2" width="5" bestFit="1" customWidth="1"/>
    <col min="3" max="3" width="11.85546875" bestFit="1" customWidth="1"/>
    <col min="4" max="4" width="13.85546875" bestFit="1" customWidth="1"/>
    <col min="5" max="5" width="35.85546875" customWidth="1"/>
    <col min="7" max="7" width="12.140625" bestFit="1" customWidth="1"/>
    <col min="9" max="9" width="11.85546875" bestFit="1" customWidth="1"/>
    <col min="10" max="10" width="11.140625" bestFit="1" customWidth="1"/>
    <col min="11" max="11" width="18.5703125" bestFit="1" customWidth="1"/>
  </cols>
  <sheetData>
    <row r="1" spans="2:11" x14ac:dyDescent="0.25">
      <c r="E1" t="s">
        <v>20</v>
      </c>
      <c r="F1" s="3">
        <v>5000</v>
      </c>
    </row>
    <row r="2" spans="2:11" x14ac:dyDescent="0.25">
      <c r="E2" t="s">
        <v>22</v>
      </c>
      <c r="F2" t="s">
        <v>23</v>
      </c>
    </row>
    <row r="4" spans="2:1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26</v>
      </c>
      <c r="G4" s="2" t="s">
        <v>4</v>
      </c>
      <c r="H4" s="2" t="s">
        <v>21</v>
      </c>
      <c r="I4" s="2" t="s">
        <v>1</v>
      </c>
      <c r="J4" s="2" t="s">
        <v>24</v>
      </c>
      <c r="K4" s="2" t="s">
        <v>25</v>
      </c>
    </row>
    <row r="5" spans="2:11" x14ac:dyDescent="0.25">
      <c r="B5" s="1">
        <v>2019</v>
      </c>
      <c r="C5" t="str">
        <f ca="1">TEXT(RANDBETWEEN(1,365),"mmmm")</f>
        <v>junio</v>
      </c>
      <c r="D5" t="s">
        <v>5</v>
      </c>
      <c r="E5" t="s">
        <v>6</v>
      </c>
      <c r="F5" s="3">
        <f ca="1">RANDBETWEEN(1,10000)</f>
        <v>11</v>
      </c>
      <c r="G5" s="3">
        <f ca="1">RANDBETWEEN(1,10000)</f>
        <v>5912</v>
      </c>
      <c r="H5" t="str">
        <f ca="1">IF(F5&gt;=5000,"SE EXCEDE","OK")</f>
        <v>OK</v>
      </c>
      <c r="I5" t="str">
        <f ca="1">IF(C5="diciembre","Mejor mes"," ")</f>
        <v xml:space="preserve"> </v>
      </c>
      <c r="J5" s="3">
        <f ca="1">IF(F5&gt;G5,F5-G5,G5-F5)</f>
        <v>5901</v>
      </c>
      <c r="K5" t="str">
        <f ca="1">IF(F5&gt;G5,"GASTO EN EXCESO","AHORRO EN GASTO")</f>
        <v>AHORRO EN GASTO</v>
      </c>
    </row>
    <row r="6" spans="2:11" x14ac:dyDescent="0.25">
      <c r="B6" s="1">
        <v>2019</v>
      </c>
      <c r="C6" t="str">
        <f t="shared" ref="C6:C19" ca="1" si="0">TEXT(RANDBETWEEN(1,365),"mmmm")</f>
        <v>diciembre</v>
      </c>
      <c r="D6" t="s">
        <v>5</v>
      </c>
      <c r="E6" t="s">
        <v>7</v>
      </c>
      <c r="F6" s="3">
        <f t="shared" ref="F6:G19" ca="1" si="1">RANDBETWEEN(1,10000)</f>
        <v>6643</v>
      </c>
      <c r="G6" s="3">
        <f t="shared" ca="1" si="1"/>
        <v>9042</v>
      </c>
      <c r="H6" t="str">
        <f t="shared" ref="H6:H19" ca="1" si="2">IF(F6&gt;=5000,"SE EXCEDE","OK")</f>
        <v>SE EXCEDE</v>
      </c>
      <c r="I6" t="str">
        <f t="shared" ref="I6:I19" ca="1" si="3">IF(C6="diciembre","Mejor mes"," ")</f>
        <v>Mejor mes</v>
      </c>
      <c r="J6" s="3">
        <f t="shared" ref="J6:J19" ca="1" si="4">IF(F6&gt;G6,F6-G6,G6-F6)</f>
        <v>2399</v>
      </c>
      <c r="K6" t="str">
        <f t="shared" ref="K6:K19" ca="1" si="5">IF(F6&gt;G6,"GASTO EN EXCESO","AHORRO EN GASTO")</f>
        <v>AHORRO EN GASTO</v>
      </c>
    </row>
    <row r="7" spans="2:11" x14ac:dyDescent="0.25">
      <c r="B7" s="1">
        <v>2019</v>
      </c>
      <c r="C7" t="str">
        <f t="shared" ca="1" si="0"/>
        <v>enero</v>
      </c>
      <c r="D7" t="s">
        <v>5</v>
      </c>
      <c r="E7" t="s">
        <v>8</v>
      </c>
      <c r="F7" s="3">
        <f t="shared" ca="1" si="1"/>
        <v>6951</v>
      </c>
      <c r="G7" s="3">
        <f t="shared" ca="1" si="1"/>
        <v>7889</v>
      </c>
      <c r="H7" t="str">
        <f t="shared" ca="1" si="2"/>
        <v>SE EXCEDE</v>
      </c>
      <c r="I7" t="str">
        <f t="shared" ca="1" si="3"/>
        <v xml:space="preserve"> </v>
      </c>
      <c r="J7" s="3">
        <f t="shared" ca="1" si="4"/>
        <v>938</v>
      </c>
      <c r="K7" t="str">
        <f t="shared" ca="1" si="5"/>
        <v>AHORRO EN GASTO</v>
      </c>
    </row>
    <row r="8" spans="2:11" x14ac:dyDescent="0.25">
      <c r="B8" s="1">
        <v>2019</v>
      </c>
      <c r="C8" t="str">
        <f t="shared" ca="1" si="0"/>
        <v>noviembre</v>
      </c>
      <c r="D8" t="s">
        <v>5</v>
      </c>
      <c r="E8" t="s">
        <v>9</v>
      </c>
      <c r="F8" s="3">
        <f t="shared" ca="1" si="1"/>
        <v>1033</v>
      </c>
      <c r="G8" s="3">
        <f t="shared" ca="1" si="1"/>
        <v>9967</v>
      </c>
      <c r="H8" t="str">
        <f t="shared" ca="1" si="2"/>
        <v>OK</v>
      </c>
      <c r="I8" t="str">
        <f t="shared" ca="1" si="3"/>
        <v xml:space="preserve"> </v>
      </c>
      <c r="J8" s="3">
        <f t="shared" ca="1" si="4"/>
        <v>8934</v>
      </c>
      <c r="K8" t="str">
        <f t="shared" ca="1" si="5"/>
        <v>AHORRO EN GASTO</v>
      </c>
    </row>
    <row r="9" spans="2:11" x14ac:dyDescent="0.25">
      <c r="B9" s="1">
        <v>2019</v>
      </c>
      <c r="C9" t="str">
        <f t="shared" ca="1" si="0"/>
        <v>mayo</v>
      </c>
      <c r="D9" t="s">
        <v>5</v>
      </c>
      <c r="E9" t="s">
        <v>10</v>
      </c>
      <c r="F9" s="3">
        <f t="shared" ca="1" si="1"/>
        <v>5522</v>
      </c>
      <c r="G9" s="3">
        <f t="shared" ca="1" si="1"/>
        <v>1593</v>
      </c>
      <c r="H9" t="str">
        <f t="shared" ca="1" si="2"/>
        <v>SE EXCEDE</v>
      </c>
      <c r="I9" t="str">
        <f t="shared" ca="1" si="3"/>
        <v xml:space="preserve"> </v>
      </c>
      <c r="J9" s="3">
        <f t="shared" ca="1" si="4"/>
        <v>3929</v>
      </c>
      <c r="K9" t="str">
        <f t="shared" ca="1" si="5"/>
        <v>GASTO EN EXCESO</v>
      </c>
    </row>
    <row r="10" spans="2:11" x14ac:dyDescent="0.25">
      <c r="B10" s="1">
        <v>2019</v>
      </c>
      <c r="C10" t="str">
        <f t="shared" ca="1" si="0"/>
        <v>noviembre</v>
      </c>
      <c r="D10" t="s">
        <v>5</v>
      </c>
      <c r="E10" t="s">
        <v>11</v>
      </c>
      <c r="F10" s="3">
        <f t="shared" ca="1" si="1"/>
        <v>1581</v>
      </c>
      <c r="G10" s="3">
        <f t="shared" ca="1" si="1"/>
        <v>9248</v>
      </c>
      <c r="H10" t="str">
        <f t="shared" ca="1" si="2"/>
        <v>OK</v>
      </c>
      <c r="I10" t="str">
        <f t="shared" ca="1" si="3"/>
        <v xml:space="preserve"> </v>
      </c>
      <c r="J10" s="3">
        <f t="shared" ca="1" si="4"/>
        <v>7667</v>
      </c>
      <c r="K10" t="str">
        <f t="shared" ca="1" si="5"/>
        <v>AHORRO EN GASTO</v>
      </c>
    </row>
    <row r="11" spans="2:11" x14ac:dyDescent="0.25">
      <c r="B11" s="1">
        <v>2019</v>
      </c>
      <c r="C11" t="str">
        <f t="shared" ca="1" si="0"/>
        <v>septiembre</v>
      </c>
      <c r="D11" t="s">
        <v>5</v>
      </c>
      <c r="E11" t="s">
        <v>10</v>
      </c>
      <c r="F11" s="3">
        <f t="shared" ca="1" si="1"/>
        <v>629</v>
      </c>
      <c r="G11" s="3">
        <f t="shared" ca="1" si="1"/>
        <v>9767</v>
      </c>
      <c r="H11" t="str">
        <f t="shared" ca="1" si="2"/>
        <v>OK</v>
      </c>
      <c r="I11" t="str">
        <f t="shared" ca="1" si="3"/>
        <v xml:space="preserve"> </v>
      </c>
      <c r="J11" s="3">
        <f t="shared" ca="1" si="4"/>
        <v>9138</v>
      </c>
      <c r="K11" t="str">
        <f t="shared" ca="1" si="5"/>
        <v>AHORRO EN GASTO</v>
      </c>
    </row>
    <row r="12" spans="2:11" x14ac:dyDescent="0.25">
      <c r="B12" s="1">
        <v>2019</v>
      </c>
      <c r="C12" t="str">
        <f t="shared" ca="1" si="0"/>
        <v>abril</v>
      </c>
      <c r="D12" t="s">
        <v>5</v>
      </c>
      <c r="E12" t="s">
        <v>12</v>
      </c>
      <c r="F12" s="3">
        <f t="shared" ca="1" si="1"/>
        <v>1600</v>
      </c>
      <c r="G12" s="3">
        <f t="shared" ca="1" si="1"/>
        <v>2409</v>
      </c>
      <c r="H12" t="str">
        <f t="shared" ca="1" si="2"/>
        <v>OK</v>
      </c>
      <c r="I12" t="str">
        <f t="shared" ca="1" si="3"/>
        <v xml:space="preserve"> </v>
      </c>
      <c r="J12" s="3">
        <f t="shared" ca="1" si="4"/>
        <v>809</v>
      </c>
      <c r="K12" t="str">
        <f t="shared" ca="1" si="5"/>
        <v>AHORRO EN GASTO</v>
      </c>
    </row>
    <row r="13" spans="2:11" x14ac:dyDescent="0.25">
      <c r="B13" s="1">
        <v>2019</v>
      </c>
      <c r="C13" t="str">
        <f t="shared" ca="1" si="0"/>
        <v>mayo</v>
      </c>
      <c r="D13" t="s">
        <v>5</v>
      </c>
      <c r="E13" t="s">
        <v>13</v>
      </c>
      <c r="F13" s="3">
        <f t="shared" ca="1" si="1"/>
        <v>9555</v>
      </c>
      <c r="G13" s="3">
        <f t="shared" ca="1" si="1"/>
        <v>1836</v>
      </c>
      <c r="H13" t="str">
        <f t="shared" ca="1" si="2"/>
        <v>SE EXCEDE</v>
      </c>
      <c r="I13" t="str">
        <f t="shared" ca="1" si="3"/>
        <v xml:space="preserve"> </v>
      </c>
      <c r="J13" s="3">
        <f t="shared" ca="1" si="4"/>
        <v>7719</v>
      </c>
      <c r="K13" t="str">
        <f t="shared" ca="1" si="5"/>
        <v>GASTO EN EXCESO</v>
      </c>
    </row>
    <row r="14" spans="2:11" x14ac:dyDescent="0.25">
      <c r="B14" s="1">
        <v>2019</v>
      </c>
      <c r="C14" t="str">
        <f t="shared" ca="1" si="0"/>
        <v>septiembre</v>
      </c>
      <c r="D14" t="s">
        <v>5</v>
      </c>
      <c r="E14" t="s">
        <v>14</v>
      </c>
      <c r="F14" s="3">
        <f t="shared" ca="1" si="1"/>
        <v>3938</v>
      </c>
      <c r="G14" s="3">
        <f t="shared" ca="1" si="1"/>
        <v>1422</v>
      </c>
      <c r="H14" t="str">
        <f t="shared" ca="1" si="2"/>
        <v>OK</v>
      </c>
      <c r="I14" t="str">
        <f t="shared" ca="1" si="3"/>
        <v xml:space="preserve"> </v>
      </c>
      <c r="J14" s="3">
        <f t="shared" ca="1" si="4"/>
        <v>2516</v>
      </c>
      <c r="K14" t="str">
        <f t="shared" ca="1" si="5"/>
        <v>GASTO EN EXCESO</v>
      </c>
    </row>
    <row r="15" spans="2:11" x14ac:dyDescent="0.25">
      <c r="B15" s="1">
        <v>2019</v>
      </c>
      <c r="C15" t="str">
        <f t="shared" ca="1" si="0"/>
        <v>abril</v>
      </c>
      <c r="D15" t="s">
        <v>5</v>
      </c>
      <c r="E15" t="s">
        <v>15</v>
      </c>
      <c r="F15" s="3">
        <f t="shared" ca="1" si="1"/>
        <v>8779</v>
      </c>
      <c r="G15" s="3">
        <f t="shared" ca="1" si="1"/>
        <v>2854</v>
      </c>
      <c r="H15" t="str">
        <f t="shared" ca="1" si="2"/>
        <v>SE EXCEDE</v>
      </c>
      <c r="I15" t="str">
        <f t="shared" ca="1" si="3"/>
        <v xml:space="preserve"> </v>
      </c>
      <c r="J15" s="3">
        <f t="shared" ca="1" si="4"/>
        <v>5925</v>
      </c>
      <c r="K15" t="str">
        <f t="shared" ca="1" si="5"/>
        <v>GASTO EN EXCESO</v>
      </c>
    </row>
    <row r="16" spans="2:11" x14ac:dyDescent="0.25">
      <c r="B16" s="1">
        <v>2019</v>
      </c>
      <c r="C16" t="str">
        <f t="shared" ca="1" si="0"/>
        <v>diciembre</v>
      </c>
      <c r="D16" t="s">
        <v>5</v>
      </c>
      <c r="E16" t="s">
        <v>16</v>
      </c>
      <c r="F16" s="3">
        <f t="shared" ca="1" si="1"/>
        <v>4321</v>
      </c>
      <c r="G16" s="3">
        <f t="shared" ca="1" si="1"/>
        <v>8744</v>
      </c>
      <c r="H16" t="str">
        <f t="shared" ca="1" si="2"/>
        <v>OK</v>
      </c>
      <c r="I16" t="str">
        <f t="shared" ca="1" si="3"/>
        <v>Mejor mes</v>
      </c>
      <c r="J16" s="3">
        <f t="shared" ca="1" si="4"/>
        <v>4423</v>
      </c>
      <c r="K16" t="str">
        <f t="shared" ca="1" si="5"/>
        <v>AHORRO EN GASTO</v>
      </c>
    </row>
    <row r="17" spans="2:11" x14ac:dyDescent="0.25">
      <c r="B17" s="1">
        <v>2019</v>
      </c>
      <c r="C17" t="str">
        <f t="shared" ca="1" si="0"/>
        <v>diciembre</v>
      </c>
      <c r="D17" t="s">
        <v>5</v>
      </c>
      <c r="E17" t="s">
        <v>17</v>
      </c>
      <c r="F17" s="3">
        <f t="shared" ca="1" si="1"/>
        <v>8063</v>
      </c>
      <c r="G17" s="3">
        <f t="shared" ca="1" si="1"/>
        <v>6450</v>
      </c>
      <c r="H17" t="str">
        <f t="shared" ca="1" si="2"/>
        <v>SE EXCEDE</v>
      </c>
      <c r="I17" t="str">
        <f t="shared" ca="1" si="3"/>
        <v>Mejor mes</v>
      </c>
      <c r="J17" s="3">
        <f t="shared" ca="1" si="4"/>
        <v>1613</v>
      </c>
      <c r="K17" t="str">
        <f t="shared" ca="1" si="5"/>
        <v>GASTO EN EXCESO</v>
      </c>
    </row>
    <row r="18" spans="2:11" x14ac:dyDescent="0.25">
      <c r="B18" s="1">
        <v>2019</v>
      </c>
      <c r="C18" t="str">
        <f t="shared" ca="1" si="0"/>
        <v>marzo</v>
      </c>
      <c r="D18" t="s">
        <v>5</v>
      </c>
      <c r="E18" t="s">
        <v>18</v>
      </c>
      <c r="F18" s="3">
        <f t="shared" ca="1" si="1"/>
        <v>9216</v>
      </c>
      <c r="G18" s="3">
        <f t="shared" ca="1" si="1"/>
        <v>1439</v>
      </c>
      <c r="H18" t="str">
        <f t="shared" ca="1" si="2"/>
        <v>SE EXCEDE</v>
      </c>
      <c r="I18" t="str">
        <f t="shared" ca="1" si="3"/>
        <v xml:space="preserve"> </v>
      </c>
      <c r="J18" s="3">
        <f t="shared" ca="1" si="4"/>
        <v>7777</v>
      </c>
      <c r="K18" t="str">
        <f t="shared" ca="1" si="5"/>
        <v>GASTO EN EXCESO</v>
      </c>
    </row>
    <row r="19" spans="2:11" x14ac:dyDescent="0.25">
      <c r="B19" s="1">
        <v>2019</v>
      </c>
      <c r="C19" t="str">
        <f t="shared" ca="1" si="0"/>
        <v>noviembre</v>
      </c>
      <c r="D19" t="s">
        <v>5</v>
      </c>
      <c r="E19" t="s">
        <v>19</v>
      </c>
      <c r="F19" s="3">
        <f t="shared" ca="1" si="1"/>
        <v>8750</v>
      </c>
      <c r="G19" s="3">
        <f t="shared" ca="1" si="1"/>
        <v>8574</v>
      </c>
      <c r="H19" t="str">
        <f t="shared" ca="1" si="2"/>
        <v>SE EXCEDE</v>
      </c>
      <c r="I19" t="str">
        <f t="shared" ca="1" si="3"/>
        <v xml:space="preserve"> </v>
      </c>
      <c r="J19" s="3">
        <f t="shared" ca="1" si="4"/>
        <v>176</v>
      </c>
      <c r="K19" t="str">
        <f t="shared" ca="1" si="5"/>
        <v>GASTO EN EXCESO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2019-01-25T23:08:51Z</dcterms:created>
  <dcterms:modified xsi:type="dcterms:W3CDTF">2019-01-25T23:36:48Z</dcterms:modified>
</cp:coreProperties>
</file>